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n\新增資料夾 (5)\"/>
    </mc:Choice>
  </mc:AlternateContent>
  <bookViews>
    <workbookView xWindow="0" yWindow="0" windowWidth="19200" windowHeight="6570" activeTab="1"/>
  </bookViews>
  <sheets>
    <sheet name="109預算" sheetId="1" r:id="rId1"/>
    <sheet name="109額外財源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3" i="1" l="1"/>
  <c r="I20" i="1"/>
  <c r="I18" i="1"/>
  <c r="E12" i="1"/>
  <c r="I11" i="1"/>
  <c r="I8" i="1" s="1"/>
  <c r="E8" i="1"/>
  <c r="I3" i="1"/>
  <c r="E3" i="1" l="1"/>
  <c r="I7" i="1"/>
  <c r="I35" i="1" l="1"/>
</calcChain>
</file>

<file path=xl/sharedStrings.xml><?xml version="1.0" encoding="utf-8"?>
<sst xmlns="http://schemas.openxmlformats.org/spreadsheetml/2006/main" count="166" uniqueCount="122">
  <si>
    <t>109年度預算-基金用途(分支計畫)</t>
    <phoneticPr fontId="4" type="noConversion"/>
  </si>
  <si>
    <t>分支計畫</t>
    <phoneticPr fontId="4" type="noConversion"/>
  </si>
  <si>
    <t>頁次</t>
    <phoneticPr fontId="4" type="noConversion"/>
  </si>
  <si>
    <t>額度</t>
    <phoneticPr fontId="4" type="noConversion"/>
  </si>
  <si>
    <t>行政管理及推展計畫</t>
    <phoneticPr fontId="4" type="noConversion"/>
  </si>
  <si>
    <t>人員維持計畫</t>
    <phoneticPr fontId="4" type="noConversion"/>
  </si>
  <si>
    <t>5L100101</t>
    <phoneticPr fontId="4" type="noConversion"/>
  </si>
  <si>
    <t>人員維持費計畫</t>
    <phoneticPr fontId="4" type="noConversion"/>
  </si>
  <si>
    <t>軍訓教官校園安全值班費</t>
    <phoneticPr fontId="2" type="noConversion"/>
  </si>
  <si>
    <t>5L100201</t>
    <phoneticPr fontId="4" type="noConversion"/>
  </si>
  <si>
    <t>一般業務計畫</t>
    <phoneticPr fontId="4" type="noConversion"/>
  </si>
  <si>
    <t>一般教學計劃</t>
    <phoneticPr fontId="4" type="noConversion"/>
  </si>
  <si>
    <t>特殊及資源教學計畫</t>
    <phoneticPr fontId="4" type="noConversion"/>
  </si>
  <si>
    <t>建築及設備計畫</t>
    <phoneticPr fontId="4" type="noConversion"/>
  </si>
  <si>
    <t>電腦專案計畫</t>
    <phoneticPr fontId="4" type="noConversion"/>
  </si>
  <si>
    <t>固定資產</t>
    <phoneticPr fontId="4" type="noConversion"/>
  </si>
  <si>
    <t>體育班計畫</t>
    <phoneticPr fontId="4" type="noConversion"/>
  </si>
  <si>
    <t>5M440001</t>
    <phoneticPr fontId="2" type="noConversion"/>
  </si>
  <si>
    <t>班級設備</t>
    <phoneticPr fontId="4" type="noConversion"/>
  </si>
  <si>
    <t>教職員退休及撫卹給付計畫</t>
    <phoneticPr fontId="4" type="noConversion"/>
  </si>
  <si>
    <t>5M440003</t>
  </si>
  <si>
    <t>特殊班設備</t>
    <phoneticPr fontId="4" type="noConversion"/>
  </si>
  <si>
    <t>教職員福利互助補助計畫</t>
    <phoneticPr fontId="4" type="noConversion"/>
  </si>
  <si>
    <t>5M440005</t>
  </si>
  <si>
    <t>資訊設備</t>
    <phoneticPr fontId="4" type="noConversion"/>
  </si>
  <si>
    <t>設備費移列</t>
    <phoneticPr fontId="2" type="noConversion"/>
  </si>
  <si>
    <r>
      <t>5M4</t>
    </r>
    <r>
      <rPr>
        <sz val="12"/>
        <color theme="1"/>
        <rFont val="新細明體"/>
        <family val="2"/>
        <charset val="136"/>
        <scheme val="minor"/>
      </rPr>
      <t>21055</t>
    </r>
    <phoneticPr fontId="4" type="noConversion"/>
  </si>
  <si>
    <t>校園前瞻基礎建設</t>
    <phoneticPr fontId="4" type="noConversion"/>
  </si>
  <si>
    <t>運動會計畫</t>
    <phoneticPr fontId="4" type="noConversion"/>
  </si>
  <si>
    <r>
      <t>5M4</t>
    </r>
    <r>
      <rPr>
        <sz val="12"/>
        <color theme="1"/>
        <rFont val="新細明體"/>
        <family val="2"/>
        <charset val="136"/>
        <scheme val="minor"/>
      </rPr>
      <t>80202</t>
    </r>
    <phoneticPr fontId="4" type="noConversion"/>
  </si>
  <si>
    <t>空調設備</t>
    <phoneticPr fontId="4" type="noConversion"/>
  </si>
  <si>
    <t>班級自治費</t>
    <phoneticPr fontId="4" type="noConversion"/>
  </si>
  <si>
    <t>5M482902</t>
    <phoneticPr fontId="4" type="noConversion"/>
  </si>
  <si>
    <t>專科教室環境改善工程-地科</t>
    <phoneticPr fontId="4" type="noConversion"/>
  </si>
  <si>
    <t>課後社團活動費計畫</t>
    <phoneticPr fontId="4" type="noConversion"/>
  </si>
  <si>
    <t>優質圖書館精進方案</t>
  </si>
  <si>
    <t>學務處</t>
    <phoneticPr fontId="4" type="noConversion"/>
  </si>
  <si>
    <t>性別平等教育宣導活動（含相關專業研習計畫）</t>
    <phoneticPr fontId="4" type="noConversion"/>
  </si>
  <si>
    <t>5M420023</t>
    <phoneticPr fontId="4" type="noConversion"/>
  </si>
  <si>
    <t>平山樓自習教室空調改善工程</t>
    <phoneticPr fontId="4" type="noConversion"/>
  </si>
  <si>
    <t>小田園教育體驗學習計畫</t>
    <phoneticPr fontId="4" type="noConversion"/>
  </si>
  <si>
    <t>5M482907</t>
    <phoneticPr fontId="4" type="noConversion"/>
  </si>
  <si>
    <t>音樂性社團大型公用樂器改善</t>
    <phoneticPr fontId="4" type="noConversion"/>
  </si>
  <si>
    <t>綠屋頂計畫</t>
    <phoneticPr fontId="4" type="noConversion"/>
  </si>
  <si>
    <t>無形資產</t>
    <phoneticPr fontId="4" type="noConversion"/>
  </si>
  <si>
    <t>優秀學生獎學金計畫</t>
    <phoneticPr fontId="4" type="noConversion"/>
  </si>
  <si>
    <r>
      <t>5M</t>
    </r>
    <r>
      <rPr>
        <sz val="12"/>
        <color theme="1"/>
        <rFont val="新細明體"/>
        <family val="2"/>
        <charset val="136"/>
        <scheme val="minor"/>
      </rPr>
      <t>540005</t>
    </r>
    <phoneticPr fontId="2" type="noConversion"/>
  </si>
  <si>
    <t>購置電腦軟體</t>
    <phoneticPr fontId="4" type="noConversion"/>
  </si>
  <si>
    <t>健康檢查補助計畫</t>
    <phoneticPr fontId="4" type="noConversion"/>
  </si>
  <si>
    <t>遞延支出</t>
    <phoneticPr fontId="4" type="noConversion"/>
  </si>
  <si>
    <t>教師甄選業務計畫</t>
    <phoneticPr fontId="4" type="noConversion"/>
  </si>
  <si>
    <t>5M282902</t>
    <phoneticPr fontId="4" type="noConversion"/>
  </si>
  <si>
    <t>開放學校場地計畫</t>
    <phoneticPr fontId="4" type="noConversion"/>
  </si>
  <si>
    <t>學生甄選業務計畫</t>
    <phoneticPr fontId="4" type="noConversion"/>
  </si>
  <si>
    <t>5M280037</t>
    <phoneticPr fontId="4" type="noConversion"/>
  </si>
  <si>
    <r>
      <t>電腦耗材</t>
    </r>
    <r>
      <rPr>
        <sz val="12"/>
        <color indexed="8"/>
        <rFont val="新細明體"/>
        <family val="1"/>
        <charset val="136"/>
      </rPr>
      <t>、周班設備及相關教學軟體計劃</t>
    </r>
    <phoneticPr fontId="4" type="noConversion"/>
  </si>
  <si>
    <t>本校</t>
    <phoneticPr fontId="4" type="noConversion"/>
  </si>
  <si>
    <t>教務處</t>
    <phoneticPr fontId="4" type="noConversion"/>
  </si>
  <si>
    <t>實習處</t>
    <phoneticPr fontId="4" type="noConversion"/>
  </si>
  <si>
    <t>總務處</t>
    <phoneticPr fontId="4" type="noConversion"/>
  </si>
  <si>
    <t>高級中等學校辦理實驗班</t>
    <phoneticPr fontId="4" type="noConversion"/>
  </si>
  <si>
    <t>高爾夫球錦標賽計畫</t>
    <phoneticPr fontId="4" type="noConversion"/>
  </si>
  <si>
    <t>台北市中等學校運動會計畫</t>
    <phoneticPr fontId="4" type="noConversion"/>
  </si>
  <si>
    <t>照明設備</t>
  </si>
  <si>
    <t>基金用途合計</t>
    <phoneticPr fontId="4" type="noConversion"/>
  </si>
  <si>
    <r>
      <t>運動設施場館委外計畫</t>
    </r>
    <r>
      <rPr>
        <sz val="12"/>
        <color rgb="FFFF0000"/>
        <rFont val="新細明體"/>
        <family val="1"/>
        <charset val="136"/>
        <scheme val="minor"/>
      </rPr>
      <t>-聖翔</t>
    </r>
    <phoneticPr fontId="4" type="noConversion"/>
  </si>
  <si>
    <r>
      <t>接受各界捐款計畫</t>
    </r>
    <r>
      <rPr>
        <sz val="12"/>
        <color rgb="FFFF0000"/>
        <rFont val="新細明體"/>
        <family val="1"/>
        <charset val="136"/>
      </rPr>
      <t>-聖翔</t>
    </r>
    <phoneticPr fontId="4" type="noConversion"/>
  </si>
  <si>
    <r>
      <t>教科書費作業管理費計畫</t>
    </r>
    <r>
      <rPr>
        <sz val="12"/>
        <color rgb="FFFF0000"/>
        <rFont val="新細明體"/>
        <family val="1"/>
        <charset val="136"/>
        <scheme val="minor"/>
      </rPr>
      <t>-聖翔</t>
    </r>
    <phoneticPr fontId="4" type="noConversion"/>
  </si>
  <si>
    <r>
      <t>課業輔導費計畫</t>
    </r>
    <r>
      <rPr>
        <sz val="12"/>
        <color rgb="FFFF0000"/>
        <rFont val="新細明體"/>
        <family val="1"/>
        <charset val="136"/>
        <scheme val="minor"/>
      </rPr>
      <t>-聖翔</t>
    </r>
    <phoneticPr fontId="4" type="noConversion"/>
  </si>
  <si>
    <r>
      <t>重修學分費計畫</t>
    </r>
    <r>
      <rPr>
        <sz val="12"/>
        <color rgb="FFFF0000"/>
        <rFont val="新細明體"/>
        <family val="1"/>
        <charset val="136"/>
        <scheme val="minor"/>
      </rPr>
      <t>-聖翔</t>
    </r>
    <phoneticPr fontId="4" type="noConversion"/>
  </si>
  <si>
    <r>
      <t>備註:1.</t>
    </r>
    <r>
      <rPr>
        <sz val="12"/>
        <color rgb="FFFF0000"/>
        <rFont val="新細明體"/>
        <family val="1"/>
        <charset val="136"/>
        <scheme val="minor"/>
      </rPr>
      <t>水電費、補充保費-聖翔</t>
    </r>
    <phoneticPr fontId="2" type="noConversion"/>
  </si>
  <si>
    <t xml:space="preserve">         2.如有不同財源合併採購或招標,另洽會計室</t>
    <phoneticPr fontId="2" type="noConversion"/>
  </si>
  <si>
    <r>
      <t>5M4</t>
    </r>
    <r>
      <rPr>
        <sz val="12"/>
        <color theme="1"/>
        <rFont val="新細明體"/>
        <family val="2"/>
        <charset val="136"/>
        <scheme val="minor"/>
      </rPr>
      <t>80104</t>
    </r>
    <phoneticPr fontId="4" type="noConversion"/>
  </si>
  <si>
    <r>
      <t>5M280</t>
    </r>
    <r>
      <rPr>
        <sz val="12"/>
        <color theme="1"/>
        <rFont val="新細明體"/>
        <family val="2"/>
        <charset val="136"/>
        <scheme val="minor"/>
      </rPr>
      <t>104</t>
    </r>
    <phoneticPr fontId="4" type="noConversion"/>
  </si>
  <si>
    <t>幕僚科室</t>
    <phoneticPr fontId="2" type="noConversion"/>
  </si>
  <si>
    <t>計畫名稱</t>
    <phoneticPr fontId="2" type="noConversion"/>
  </si>
  <si>
    <t>會計室承辦人</t>
    <phoneticPr fontId="2" type="noConversion"/>
  </si>
  <si>
    <t>教務處</t>
    <phoneticPr fontId="2" type="noConversion"/>
  </si>
  <si>
    <t>學務處</t>
    <phoneticPr fontId="2" type="noConversion"/>
  </si>
  <si>
    <t>教官室</t>
    <phoneticPr fontId="2" type="noConversion"/>
  </si>
  <si>
    <t>圖書館</t>
    <phoneticPr fontId="2" type="noConversion"/>
  </si>
  <si>
    <t>輔導室</t>
    <phoneticPr fontId="2" type="noConversion"/>
  </si>
  <si>
    <t>體育局-基站</t>
    <phoneticPr fontId="2" type="noConversion"/>
  </si>
  <si>
    <t>體總-聯賽補助</t>
    <phoneticPr fontId="2" type="noConversion"/>
  </si>
  <si>
    <t>教育部-約用運動防護員巡迴服務計畫</t>
    <phoneticPr fontId="2" type="noConversion"/>
  </si>
  <si>
    <t>教育部-獎勵學校聘任專任運動教練</t>
    <phoneticPr fontId="2" type="noConversion"/>
  </si>
  <si>
    <t>教育部-體育班學生學習輔導措施計畫</t>
    <phoneticPr fontId="2" type="noConversion"/>
  </si>
  <si>
    <t>教育局補助-體育組長收文部分</t>
    <phoneticPr fontId="2" type="noConversion"/>
  </si>
  <si>
    <t>聖翔</t>
    <phoneticPr fontId="2" type="noConversion"/>
  </si>
  <si>
    <t>教育局-學生社團社長及幹部研習計畫</t>
    <phoneticPr fontId="2" type="noConversion"/>
  </si>
  <si>
    <t>教育局-學生自治社團自主經費分配計畫</t>
    <phoneticPr fontId="2" type="noConversion"/>
  </si>
  <si>
    <t>教育局-冬夏令營</t>
    <phoneticPr fontId="2" type="noConversion"/>
  </si>
  <si>
    <t>交通安全教育</t>
  </si>
  <si>
    <t>教育局-臺英學士培育計畫</t>
    <phoneticPr fontId="2" type="noConversion"/>
  </si>
  <si>
    <t>原始憑證移回委辦機關</t>
    <phoneticPr fontId="2" type="noConversion"/>
  </si>
  <si>
    <t>前瞻</t>
    <phoneticPr fontId="2" type="noConversion"/>
  </si>
  <si>
    <t>恩平</t>
    <phoneticPr fontId="2" type="noConversion"/>
  </si>
  <si>
    <t>科技輔助自主學習推動計畫</t>
  </si>
  <si>
    <t>資訊機房改善計畫</t>
  </si>
  <si>
    <t>一般性補助款指定辦理施政項目-電腦資訊設備更新</t>
  </si>
  <si>
    <t>教育局-特教助理員</t>
    <phoneticPr fontId="2" type="noConversion"/>
  </si>
  <si>
    <t>教育部-充實一般科目教學設備計畫</t>
    <phoneticPr fontId="2" type="noConversion"/>
  </si>
  <si>
    <t>教育部-資訊科技科及化學科之銜接教育鐘點費</t>
    <phoneticPr fontId="2" type="noConversion"/>
  </si>
  <si>
    <t>教育部-課綱新增鐘點費</t>
    <phoneticPr fontId="2" type="noConversion"/>
  </si>
  <si>
    <t>教育部-學生學習扶助方案</t>
    <phoneticPr fontId="2" type="noConversion"/>
  </si>
  <si>
    <t>建中-歷史科學科平臺經費</t>
    <phoneticPr fontId="2" type="noConversion"/>
  </si>
  <si>
    <t>教育部-第二外語</t>
    <phoneticPr fontId="2" type="noConversion"/>
  </si>
  <si>
    <t>教學卓越獎複選獎金及獎勵補助金</t>
  </si>
  <si>
    <t>教育局、建中-評量規準研究之經費</t>
    <phoneticPr fontId="2" type="noConversion"/>
  </si>
  <si>
    <t>聖翔、恩平</t>
    <phoneticPr fontId="2" type="noConversion"/>
  </si>
  <si>
    <t>實踐國小-教學輔導教師(自籌13200、實踐21800)</t>
    <phoneticPr fontId="2" type="noConversion"/>
  </si>
  <si>
    <t>教育部-優質化</t>
    <phoneticPr fontId="2" type="noConversion"/>
  </si>
  <si>
    <t>教育部-均質化</t>
    <phoneticPr fontId="2" type="noConversion"/>
  </si>
  <si>
    <t>總務處</t>
    <phoneticPr fontId="2" type="noConversion"/>
  </si>
  <si>
    <t>停管處-即時車位資訊建置</t>
    <phoneticPr fontId="2" type="noConversion"/>
  </si>
  <si>
    <t>教育局-山坡地監測-水土保持設施評估及安全鑑定費</t>
    <phoneticPr fontId="2" type="noConversion"/>
  </si>
  <si>
    <t>教育局-營造校園優質餐廳-規劃設計費</t>
    <phoneticPr fontId="2" type="noConversion"/>
  </si>
  <si>
    <t>V</t>
    <phoneticPr fontId="2" type="noConversion"/>
  </si>
  <si>
    <t>建中-平臺減授課鐘點費</t>
    <phoneticPr fontId="2" type="noConversion"/>
  </si>
  <si>
    <t>中崙-酷學園</t>
    <phoneticPr fontId="2" type="noConversion"/>
  </si>
  <si>
    <t>教育局-相關鐘點費(防毒等)</t>
    <phoneticPr fontId="2" type="noConversion"/>
  </si>
  <si>
    <r>
      <rPr>
        <sz val="12"/>
        <color rgb="FFFF0000"/>
        <rFont val="新細明體"/>
        <family val="1"/>
        <charset val="136"/>
        <scheme val="minor"/>
      </rPr>
      <t>521</t>
    </r>
    <r>
      <rPr>
        <sz val="12"/>
        <color theme="1"/>
        <rFont val="新細明體"/>
        <family val="2"/>
        <charset val="136"/>
        <scheme val="minor"/>
      </rPr>
      <t>高中教育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</si>
</sst>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"/>
    <numFmt numFmtId="177" formatCode="#,##0_);[Red]\(#,##0\)"/>
    <numFmt numFmtId="178" formatCode="_-* #,##0_-;\-* #,##0_-;_-* &quot;-&quot;??_-;_-@_-"/>
  </numFmts>
  <fonts count="1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177" fontId="0" fillId="2" borderId="1" xfId="0" applyNumberFormat="1" applyFill="1" applyBorder="1">
      <alignment vertical="center"/>
    </xf>
    <xf numFmtId="0" fontId="1" fillId="0" borderId="1" xfId="2" applyBorder="1" applyAlignment="1">
      <alignment horizontal="left" vertical="center"/>
    </xf>
    <xf numFmtId="178" fontId="0" fillId="0" borderId="1" xfId="1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left" vertical="center"/>
    </xf>
    <xf numFmtId="178" fontId="0" fillId="0" borderId="1" xfId="1" applyNumberFormat="1" applyFont="1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177" fontId="0" fillId="3" borderId="1" xfId="0" applyNumberFormat="1" applyFill="1" applyBorder="1">
      <alignment vertical="center"/>
    </xf>
    <xf numFmtId="0" fontId="0" fillId="0" borderId="1" xfId="0" applyFont="1" applyBorder="1" applyAlignment="1">
      <alignment vertical="center"/>
    </xf>
    <xf numFmtId="178" fontId="5" fillId="0" borderId="1" xfId="1" applyNumberFormat="1" applyFont="1" applyBorder="1">
      <alignment vertical="center"/>
    </xf>
    <xf numFmtId="0" fontId="1" fillId="0" borderId="1" xfId="2" applyFont="1" applyBorder="1">
      <alignment vertical="center"/>
    </xf>
    <xf numFmtId="178" fontId="6" fillId="0" borderId="1" xfId="1" applyNumberFormat="1" applyFont="1" applyBorder="1">
      <alignment vertical="center"/>
    </xf>
    <xf numFmtId="178" fontId="0" fillId="0" borderId="1" xfId="1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8" fontId="0" fillId="3" borderId="1" xfId="1" applyNumberFormat="1" applyFont="1" applyFill="1" applyBorder="1">
      <alignment vertical="center"/>
    </xf>
    <xf numFmtId="0" fontId="5" fillId="0" borderId="1" xfId="0" applyFont="1" applyBorder="1" applyAlignment="1">
      <alignment vertical="center"/>
    </xf>
    <xf numFmtId="0" fontId="1" fillId="0" borderId="1" xfId="2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vertical="center" wrapText="1" indent="1"/>
    </xf>
    <xf numFmtId="0" fontId="1" fillId="0" borderId="1" xfId="2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178" fontId="0" fillId="0" borderId="2" xfId="1" applyNumberFormat="1" applyFont="1" applyBorder="1" applyAlignment="1">
      <alignment horizontal="left" vertical="center"/>
    </xf>
    <xf numFmtId="176" fontId="0" fillId="0" borderId="2" xfId="0" applyNumberFormat="1" applyFont="1" applyFill="1" applyBorder="1">
      <alignment vertical="center"/>
    </xf>
    <xf numFmtId="178" fontId="5" fillId="0" borderId="2" xfId="1" applyNumberFormat="1" applyFont="1" applyBorder="1" applyAlignment="1">
      <alignment horizontal="left" vertical="center"/>
    </xf>
    <xf numFmtId="0" fontId="1" fillId="0" borderId="4" xfId="2" applyBorder="1" applyAlignment="1">
      <alignment horizontal="left" vertical="center"/>
    </xf>
    <xf numFmtId="0" fontId="0" fillId="0" borderId="4" xfId="0" applyBorder="1">
      <alignment vertical="center"/>
    </xf>
    <xf numFmtId="0" fontId="0" fillId="3" borderId="4" xfId="0" applyFill="1" applyBorder="1">
      <alignment vertical="center"/>
    </xf>
    <xf numFmtId="0" fontId="1" fillId="0" borderId="4" xfId="2" applyBorder="1">
      <alignment vertical="center"/>
    </xf>
    <xf numFmtId="0" fontId="1" fillId="0" borderId="4" xfId="2" applyFont="1" applyBorder="1">
      <alignment vertical="center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6" fillId="0" borderId="0" xfId="2" applyFont="1" applyFill="1" applyBorder="1" applyAlignment="1">
      <alignment horizontal="left" vertical="center"/>
    </xf>
    <xf numFmtId="0" fontId="0" fillId="0" borderId="4" xfId="2" applyFont="1" applyBorder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" fillId="6" borderId="1" xfId="2" applyFill="1" applyBorder="1" applyAlignment="1">
      <alignment horizontal="left" vertical="center"/>
    </xf>
    <xf numFmtId="0" fontId="0" fillId="6" borderId="1" xfId="2" applyFont="1" applyFill="1" applyBorder="1" applyAlignment="1">
      <alignment horizontal="left" vertical="center"/>
    </xf>
    <xf numFmtId="0" fontId="5" fillId="6" borderId="1" xfId="2" applyFont="1" applyFill="1" applyBorder="1" applyAlignment="1">
      <alignment horizontal="left" vertical="center"/>
    </xf>
    <xf numFmtId="0" fontId="0" fillId="6" borderId="1" xfId="2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>
      <alignment vertical="center"/>
    </xf>
    <xf numFmtId="0" fontId="8" fillId="5" borderId="1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10" fillId="6" borderId="1" xfId="0" applyFont="1" applyFill="1" applyBorder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6" xfId="0" applyFont="1" applyBorder="1" applyAlignment="1">
      <alignment vertic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37"/>
  <sheetViews>
    <sheetView topLeftCell="B1" workbookViewId="0">
      <selection activeCell="B25" sqref="B25:C29"/>
    </sheetView>
  </sheetViews>
  <sheetFormatPr defaultRowHeight="16.5"/>
  <cols>
    <col min="1" max="1" width="0" hidden="1" customWidth="1"/>
    <col min="2" max="2" width="11" bestFit="1" customWidth="1"/>
    <col min="3" max="3" width="33.625" customWidth="1"/>
    <col min="4" max="4" width="5.5" style="32" bestFit="1" customWidth="1"/>
    <col min="5" max="5" width="13.75" customWidth="1"/>
    <col min="6" max="6" width="9.875" customWidth="1"/>
    <col min="7" max="7" width="29.25" customWidth="1"/>
    <col min="8" max="8" width="5.5" style="33" bestFit="1" customWidth="1"/>
    <col min="9" max="9" width="13.125" customWidth="1"/>
  </cols>
  <sheetData>
    <row r="1" spans="2:9" ht="29.45" customHeight="1">
      <c r="C1" s="63" t="s">
        <v>0</v>
      </c>
      <c r="D1" s="63"/>
      <c r="E1" s="63"/>
      <c r="F1" s="63"/>
      <c r="G1" s="63"/>
      <c r="H1" s="63"/>
      <c r="I1" s="63"/>
    </row>
    <row r="2" spans="2:9">
      <c r="B2" s="64" t="s">
        <v>1</v>
      </c>
      <c r="C2" s="64"/>
      <c r="D2" s="1" t="s">
        <v>2</v>
      </c>
      <c r="E2" s="34" t="s">
        <v>3</v>
      </c>
      <c r="F2" s="65" t="s">
        <v>1</v>
      </c>
      <c r="G2" s="66"/>
      <c r="H2" s="2" t="s">
        <v>2</v>
      </c>
      <c r="I2" s="1" t="s">
        <v>3</v>
      </c>
    </row>
    <row r="3" spans="2:9">
      <c r="B3" s="67" t="s">
        <v>121</v>
      </c>
      <c r="C3" s="64"/>
      <c r="D3" s="3">
        <v>1</v>
      </c>
      <c r="E3" s="35">
        <f>SUM(E4:E35)</f>
        <v>199089000</v>
      </c>
      <c r="F3" s="68" t="s">
        <v>4</v>
      </c>
      <c r="G3" s="64"/>
      <c r="H3" s="5">
        <v>44</v>
      </c>
      <c r="I3" s="6">
        <f>SUM(I4:I5)</f>
        <v>28817000</v>
      </c>
    </row>
    <row r="4" spans="2:9">
      <c r="B4" s="7">
        <v>52100101</v>
      </c>
      <c r="C4" s="7" t="s">
        <v>5</v>
      </c>
      <c r="D4" s="8">
        <v>1</v>
      </c>
      <c r="E4" s="36">
        <v>141896710</v>
      </c>
      <c r="F4" s="39" t="s">
        <v>6</v>
      </c>
      <c r="G4" s="7" t="s">
        <v>7</v>
      </c>
      <c r="H4" s="10">
        <v>44</v>
      </c>
      <c r="I4" s="9">
        <v>26178546</v>
      </c>
    </row>
    <row r="5" spans="2:9">
      <c r="B5" s="11">
        <v>52110254</v>
      </c>
      <c r="C5" s="7" t="s">
        <v>8</v>
      </c>
      <c r="D5" s="8">
        <v>3</v>
      </c>
      <c r="E5" s="36">
        <v>120000</v>
      </c>
      <c r="F5" s="39" t="s">
        <v>9</v>
      </c>
      <c r="G5" s="7" t="s">
        <v>10</v>
      </c>
      <c r="H5" s="10">
        <v>46</v>
      </c>
      <c r="I5" s="9">
        <v>2638454</v>
      </c>
    </row>
    <row r="6" spans="2:9">
      <c r="B6" s="7">
        <v>52121002</v>
      </c>
      <c r="C6" s="7" t="s">
        <v>11</v>
      </c>
      <c r="D6" s="8">
        <v>7</v>
      </c>
      <c r="E6" s="37">
        <v>18629655</v>
      </c>
      <c r="F6" s="40"/>
      <c r="G6" s="12"/>
      <c r="H6" s="2"/>
      <c r="I6" s="13"/>
    </row>
    <row r="7" spans="2:9">
      <c r="B7" s="7">
        <v>52121003</v>
      </c>
      <c r="C7" s="7" t="s">
        <v>12</v>
      </c>
      <c r="D7" s="8">
        <v>14</v>
      </c>
      <c r="E7" s="36">
        <v>3274816</v>
      </c>
      <c r="F7" s="69" t="s">
        <v>13</v>
      </c>
      <c r="G7" s="70"/>
      <c r="H7" s="5">
        <v>1</v>
      </c>
      <c r="I7" s="6">
        <f>I8+I18+I20</f>
        <v>12086000</v>
      </c>
    </row>
    <row r="8" spans="2:9">
      <c r="B8" s="7">
        <v>52121004</v>
      </c>
      <c r="C8" s="7" t="s">
        <v>14</v>
      </c>
      <c r="D8" s="8">
        <v>17</v>
      </c>
      <c r="E8" s="36">
        <f>193900+20*9500</f>
        <v>383900</v>
      </c>
      <c r="F8" s="41" t="s">
        <v>15</v>
      </c>
      <c r="G8" s="15"/>
      <c r="H8" s="15">
        <v>1</v>
      </c>
      <c r="I8" s="16">
        <f>SUM(I9:I17)</f>
        <v>3298000</v>
      </c>
    </row>
    <row r="9" spans="2:9">
      <c r="B9" s="7">
        <v>52121005</v>
      </c>
      <c r="C9" s="7" t="s">
        <v>16</v>
      </c>
      <c r="D9" s="8">
        <v>17</v>
      </c>
      <c r="E9" s="36">
        <v>8276536</v>
      </c>
      <c r="F9" s="42" t="s">
        <v>17</v>
      </c>
      <c r="G9" s="17" t="s">
        <v>18</v>
      </c>
      <c r="H9" s="2">
        <v>1</v>
      </c>
      <c r="I9" s="13">
        <v>447000</v>
      </c>
    </row>
    <row r="10" spans="2:9">
      <c r="B10" s="7">
        <v>52121008</v>
      </c>
      <c r="C10" s="7" t="s">
        <v>19</v>
      </c>
      <c r="D10" s="8">
        <v>20</v>
      </c>
      <c r="E10" s="36">
        <v>7738416</v>
      </c>
      <c r="F10" s="42" t="s">
        <v>20</v>
      </c>
      <c r="G10" s="17" t="s">
        <v>21</v>
      </c>
      <c r="H10" s="2">
        <v>1</v>
      </c>
      <c r="I10" s="13">
        <v>64000</v>
      </c>
    </row>
    <row r="11" spans="2:9">
      <c r="B11" s="7">
        <v>52121009</v>
      </c>
      <c r="C11" s="7" t="s">
        <v>22</v>
      </c>
      <c r="D11" s="8">
        <v>21</v>
      </c>
      <c r="E11" s="36">
        <v>1645427</v>
      </c>
      <c r="F11" s="42" t="s">
        <v>23</v>
      </c>
      <c r="G11" s="17" t="s">
        <v>24</v>
      </c>
      <c r="H11" s="17">
        <v>2</v>
      </c>
      <c r="I11" s="18">
        <f>1267000-240000</f>
        <v>1027000</v>
      </c>
    </row>
    <row r="12" spans="2:9">
      <c r="B12" s="11">
        <v>52121010</v>
      </c>
      <c r="C12" s="7" t="s">
        <v>25</v>
      </c>
      <c r="D12" s="8">
        <v>21</v>
      </c>
      <c r="E12" s="36">
        <f>159760</f>
        <v>159760</v>
      </c>
      <c r="F12" s="43" t="s">
        <v>26</v>
      </c>
      <c r="G12" s="14" t="s">
        <v>27</v>
      </c>
      <c r="H12" s="17"/>
      <c r="I12" s="20">
        <v>0</v>
      </c>
    </row>
    <row r="13" spans="2:9">
      <c r="B13" s="7">
        <v>52121018</v>
      </c>
      <c r="C13" s="7" t="s">
        <v>28</v>
      </c>
      <c r="D13" s="8">
        <v>22</v>
      </c>
      <c r="E13" s="36">
        <v>76400</v>
      </c>
      <c r="F13" s="43" t="s">
        <v>29</v>
      </c>
      <c r="G13" s="19" t="s">
        <v>30</v>
      </c>
      <c r="H13" s="17">
        <v>3</v>
      </c>
      <c r="I13" s="18">
        <v>235000</v>
      </c>
    </row>
    <row r="14" spans="2:9">
      <c r="B14" s="7">
        <v>52121036</v>
      </c>
      <c r="C14" s="7" t="s">
        <v>31</v>
      </c>
      <c r="D14" s="8">
        <v>22</v>
      </c>
      <c r="E14" s="36">
        <v>166000</v>
      </c>
      <c r="F14" s="43" t="s">
        <v>32</v>
      </c>
      <c r="G14" s="44" t="s">
        <v>33</v>
      </c>
      <c r="H14" s="2">
        <v>3</v>
      </c>
      <c r="I14" s="21">
        <v>275000</v>
      </c>
    </row>
    <row r="15" spans="2:9">
      <c r="B15" s="7">
        <v>52121037</v>
      </c>
      <c r="C15" s="7" t="s">
        <v>34</v>
      </c>
      <c r="D15" s="8">
        <v>23</v>
      </c>
      <c r="E15" s="36">
        <v>50000</v>
      </c>
      <c r="F15" s="47" t="s">
        <v>72</v>
      </c>
      <c r="G15" s="22" t="s">
        <v>35</v>
      </c>
      <c r="H15" s="2">
        <v>2</v>
      </c>
      <c r="I15" s="18">
        <v>750000</v>
      </c>
    </row>
    <row r="16" spans="2:9" ht="33">
      <c r="B16" s="11">
        <v>52121039</v>
      </c>
      <c r="C16" s="23" t="s">
        <v>37</v>
      </c>
      <c r="D16" s="8">
        <v>12</v>
      </c>
      <c r="E16" s="36">
        <v>25000</v>
      </c>
      <c r="F16" s="43" t="s">
        <v>38</v>
      </c>
      <c r="G16" s="12" t="s">
        <v>39</v>
      </c>
      <c r="H16" s="2"/>
      <c r="I16" s="18">
        <v>0</v>
      </c>
    </row>
    <row r="17" spans="1:9">
      <c r="B17" s="11">
        <v>52121042</v>
      </c>
      <c r="C17" s="24" t="s">
        <v>40</v>
      </c>
      <c r="D17" s="8">
        <v>24</v>
      </c>
      <c r="E17" s="36">
        <v>75000</v>
      </c>
      <c r="F17" s="43" t="s">
        <v>41</v>
      </c>
      <c r="G17" s="25" t="s">
        <v>42</v>
      </c>
      <c r="H17" s="2">
        <v>4</v>
      </c>
      <c r="I17" s="21">
        <v>500000</v>
      </c>
    </row>
    <row r="18" spans="1:9">
      <c r="B18" s="11">
        <v>52121052</v>
      </c>
      <c r="C18" s="24" t="s">
        <v>43</v>
      </c>
      <c r="D18" s="8">
        <v>25</v>
      </c>
      <c r="E18" s="38">
        <v>75000</v>
      </c>
      <c r="F18" s="41" t="s">
        <v>44</v>
      </c>
      <c r="G18" s="26"/>
      <c r="H18" s="15">
        <v>4</v>
      </c>
      <c r="I18" s="27">
        <f>I19</f>
        <v>36000</v>
      </c>
    </row>
    <row r="19" spans="1:9">
      <c r="B19" s="11">
        <v>52121109</v>
      </c>
      <c r="C19" s="24" t="s">
        <v>45</v>
      </c>
      <c r="D19" s="8">
        <v>27</v>
      </c>
      <c r="E19" s="36">
        <v>96000</v>
      </c>
      <c r="F19" s="43" t="s">
        <v>46</v>
      </c>
      <c r="G19" s="17" t="s">
        <v>47</v>
      </c>
      <c r="H19" s="2">
        <v>4</v>
      </c>
      <c r="I19" s="21">
        <v>36000</v>
      </c>
    </row>
    <row r="20" spans="1:9">
      <c r="B20" s="11">
        <v>52121404</v>
      </c>
      <c r="C20" s="7" t="s">
        <v>48</v>
      </c>
      <c r="D20" s="8">
        <v>28</v>
      </c>
      <c r="E20" s="36">
        <v>475500</v>
      </c>
      <c r="F20" s="41" t="s">
        <v>49</v>
      </c>
      <c r="G20" s="26"/>
      <c r="H20" s="15">
        <v>4</v>
      </c>
      <c r="I20" s="27">
        <f>SUM(I21:I23)</f>
        <v>8752000</v>
      </c>
    </row>
    <row r="21" spans="1:9">
      <c r="B21" s="7">
        <v>52122003</v>
      </c>
      <c r="C21" s="7" t="s">
        <v>50</v>
      </c>
      <c r="D21" s="8">
        <v>28</v>
      </c>
      <c r="E21" s="36">
        <v>60000</v>
      </c>
      <c r="F21" s="43" t="s">
        <v>51</v>
      </c>
      <c r="G21" s="44" t="s">
        <v>33</v>
      </c>
      <c r="H21" s="28">
        <v>5</v>
      </c>
      <c r="I21" s="18">
        <v>668000</v>
      </c>
    </row>
    <row r="22" spans="1:9">
      <c r="B22" s="7">
        <v>52122004</v>
      </c>
      <c r="C22" s="7" t="s">
        <v>52</v>
      </c>
      <c r="D22" s="8">
        <v>29</v>
      </c>
      <c r="E22" s="36">
        <v>32400</v>
      </c>
      <c r="F22" s="47" t="s">
        <v>73</v>
      </c>
      <c r="G22" s="22" t="s">
        <v>35</v>
      </c>
      <c r="H22" s="2">
        <v>4</v>
      </c>
      <c r="I22" s="18">
        <v>8084000</v>
      </c>
    </row>
    <row r="23" spans="1:9">
      <c r="B23" s="7">
        <v>52122007</v>
      </c>
      <c r="C23" s="7" t="s">
        <v>53</v>
      </c>
      <c r="D23" s="8">
        <v>29</v>
      </c>
      <c r="E23" s="36">
        <f>44000+105000</f>
        <v>149000</v>
      </c>
      <c r="F23" s="43" t="s">
        <v>54</v>
      </c>
      <c r="G23" s="12" t="s">
        <v>39</v>
      </c>
      <c r="H23" s="2"/>
      <c r="I23" s="18">
        <v>0</v>
      </c>
    </row>
    <row r="24" spans="1:9" ht="33">
      <c r="B24" s="7">
        <v>52122010</v>
      </c>
      <c r="C24" s="29" t="s">
        <v>55</v>
      </c>
      <c r="D24" s="8">
        <v>31</v>
      </c>
      <c r="E24" s="36">
        <v>419140</v>
      </c>
      <c r="F24" s="40"/>
      <c r="G24" s="12"/>
      <c r="H24" s="2"/>
      <c r="I24" s="18"/>
    </row>
    <row r="25" spans="1:9">
      <c r="B25" s="50">
        <v>52122011</v>
      </c>
      <c r="C25" s="51" t="s">
        <v>65</v>
      </c>
      <c r="D25" s="8">
        <v>31</v>
      </c>
      <c r="E25" s="36">
        <v>4170000</v>
      </c>
      <c r="F25" s="40"/>
      <c r="G25" s="12"/>
      <c r="H25" s="2"/>
      <c r="I25" s="12"/>
    </row>
    <row r="26" spans="1:9">
      <c r="A26" t="s">
        <v>56</v>
      </c>
      <c r="B26" s="50">
        <v>52122012</v>
      </c>
      <c r="C26" s="52" t="s">
        <v>66</v>
      </c>
      <c r="D26" s="8">
        <v>33</v>
      </c>
      <c r="E26" s="36">
        <v>2500000</v>
      </c>
      <c r="F26" s="40"/>
      <c r="G26" s="12"/>
      <c r="H26" s="2"/>
      <c r="I26" s="12"/>
    </row>
    <row r="27" spans="1:9">
      <c r="A27" t="s">
        <v>57</v>
      </c>
      <c r="B27" s="52">
        <v>52122013</v>
      </c>
      <c r="C27" s="53" t="s">
        <v>67</v>
      </c>
      <c r="D27" s="8">
        <v>35</v>
      </c>
      <c r="E27" s="36">
        <v>400000</v>
      </c>
      <c r="F27" s="40"/>
      <c r="G27" s="12"/>
      <c r="H27" s="2"/>
      <c r="I27" s="12"/>
    </row>
    <row r="28" spans="1:9">
      <c r="A28" t="s">
        <v>58</v>
      </c>
      <c r="B28" s="50">
        <v>52122014</v>
      </c>
      <c r="C28" s="51" t="s">
        <v>68</v>
      </c>
      <c r="D28" s="8">
        <v>36</v>
      </c>
      <c r="E28" s="36">
        <v>4645000</v>
      </c>
      <c r="F28" s="40"/>
      <c r="G28" s="12"/>
      <c r="H28" s="2"/>
      <c r="I28" s="12"/>
    </row>
    <row r="29" spans="1:9">
      <c r="A29" t="s">
        <v>59</v>
      </c>
      <c r="B29" s="50">
        <v>52122016</v>
      </c>
      <c r="C29" s="53" t="s">
        <v>69</v>
      </c>
      <c r="D29" s="8">
        <v>37</v>
      </c>
      <c r="E29" s="36">
        <v>1314000</v>
      </c>
      <c r="F29" s="40"/>
      <c r="G29" s="12"/>
      <c r="H29" s="2"/>
      <c r="I29" s="12"/>
    </row>
    <row r="30" spans="1:9">
      <c r="A30" t="s">
        <v>36</v>
      </c>
      <c r="B30" s="7">
        <v>52130292</v>
      </c>
      <c r="C30" s="30" t="s">
        <v>60</v>
      </c>
      <c r="D30" s="8">
        <v>39</v>
      </c>
      <c r="E30" s="36">
        <v>80000</v>
      </c>
      <c r="F30" s="40"/>
      <c r="G30" s="12"/>
      <c r="H30" s="2"/>
      <c r="I30" s="12"/>
    </row>
    <row r="31" spans="1:9">
      <c r="A31" t="s">
        <v>36</v>
      </c>
      <c r="B31" s="11">
        <v>52130740</v>
      </c>
      <c r="C31" s="31" t="s">
        <v>61</v>
      </c>
      <c r="D31" s="8">
        <v>40</v>
      </c>
      <c r="E31" s="38">
        <v>360200</v>
      </c>
      <c r="F31" s="40"/>
      <c r="G31" s="12"/>
      <c r="H31" s="2"/>
      <c r="I31" s="12"/>
    </row>
    <row r="32" spans="1:9">
      <c r="A32" t="s">
        <v>57</v>
      </c>
      <c r="B32" s="11">
        <v>52130744</v>
      </c>
      <c r="C32" s="31" t="s">
        <v>62</v>
      </c>
      <c r="D32" s="8">
        <v>41</v>
      </c>
      <c r="E32" s="36">
        <v>1232940</v>
      </c>
      <c r="F32" s="40"/>
      <c r="G32" s="12"/>
      <c r="H32" s="2"/>
      <c r="I32" s="12"/>
    </row>
    <row r="33" spans="2:9">
      <c r="B33" s="11">
        <v>52180104</v>
      </c>
      <c r="C33" s="22" t="s">
        <v>35</v>
      </c>
      <c r="D33" s="8">
        <v>43</v>
      </c>
      <c r="E33" s="38">
        <v>420000</v>
      </c>
      <c r="F33" s="40"/>
      <c r="G33" s="12"/>
      <c r="H33" s="2"/>
      <c r="I33" s="12"/>
    </row>
    <row r="34" spans="2:9">
      <c r="B34" s="11">
        <v>52180203</v>
      </c>
      <c r="C34" s="12" t="s">
        <v>63</v>
      </c>
      <c r="D34" s="8">
        <v>44</v>
      </c>
      <c r="E34" s="38">
        <v>85200</v>
      </c>
      <c r="F34" s="40"/>
      <c r="G34" s="12"/>
      <c r="H34" s="2"/>
      <c r="I34" s="12"/>
    </row>
    <row r="35" spans="2:9">
      <c r="B35" s="11">
        <v>52182902</v>
      </c>
      <c r="C35" s="12" t="s">
        <v>33</v>
      </c>
      <c r="D35" s="8">
        <v>44</v>
      </c>
      <c r="E35" s="9">
        <v>57000</v>
      </c>
      <c r="F35" s="61" t="s">
        <v>64</v>
      </c>
      <c r="G35" s="62"/>
      <c r="H35" s="5"/>
      <c r="I35" s="4">
        <f>E3+I3+I7</f>
        <v>239992000</v>
      </c>
    </row>
    <row r="36" spans="2:9">
      <c r="B36" s="45" t="s">
        <v>70</v>
      </c>
    </row>
    <row r="37" spans="2:9">
      <c r="B37" s="46" t="s">
        <v>71</v>
      </c>
    </row>
  </sheetData>
  <mergeCells count="7">
    <mergeCell ref="F35:G35"/>
    <mergeCell ref="C1:I1"/>
    <mergeCell ref="B2:C2"/>
    <mergeCell ref="F2:G2"/>
    <mergeCell ref="B3:C3"/>
    <mergeCell ref="F3:G3"/>
    <mergeCell ref="F7:G7"/>
  </mergeCells>
  <phoneticPr fontId="2" type="noConversion"/>
  <pageMargins left="0.31496062992125984" right="0.31496062992125984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34"/>
  <sheetViews>
    <sheetView tabSelected="1" workbookViewId="0">
      <selection sqref="A1:XFD1"/>
    </sheetView>
  </sheetViews>
  <sheetFormatPr defaultRowHeight="16.5"/>
  <cols>
    <col min="1" max="1" width="11.375" customWidth="1"/>
    <col min="2" max="2" width="57" customWidth="1"/>
    <col min="3" max="3" width="11.75" customWidth="1"/>
    <col min="4" max="4" width="10.75" customWidth="1"/>
  </cols>
  <sheetData>
    <row r="1" spans="1:4" ht="33">
      <c r="A1" s="12" t="s">
        <v>74</v>
      </c>
      <c r="B1" s="12" t="s">
        <v>75</v>
      </c>
      <c r="C1" s="22" t="s">
        <v>76</v>
      </c>
      <c r="D1" s="54" t="s">
        <v>94</v>
      </c>
    </row>
    <row r="2" spans="1:4">
      <c r="A2" s="71" t="s">
        <v>77</v>
      </c>
      <c r="B2" s="12" t="s">
        <v>101</v>
      </c>
      <c r="C2" s="48" t="s">
        <v>96</v>
      </c>
      <c r="D2" s="1"/>
    </row>
    <row r="3" spans="1:4">
      <c r="A3" s="72"/>
      <c r="B3" s="12" t="s">
        <v>102</v>
      </c>
      <c r="C3" s="48" t="s">
        <v>96</v>
      </c>
      <c r="D3" s="1"/>
    </row>
    <row r="4" spans="1:4">
      <c r="A4" s="72"/>
      <c r="B4" s="12" t="s">
        <v>103</v>
      </c>
      <c r="C4" s="48" t="s">
        <v>96</v>
      </c>
      <c r="D4" s="1"/>
    </row>
    <row r="5" spans="1:4">
      <c r="A5" s="72"/>
      <c r="B5" s="12" t="s">
        <v>104</v>
      </c>
      <c r="C5" s="48" t="s">
        <v>96</v>
      </c>
      <c r="D5" s="1"/>
    </row>
    <row r="6" spans="1:4">
      <c r="A6" s="72"/>
      <c r="B6" s="58" t="s">
        <v>105</v>
      </c>
      <c r="C6" s="60" t="s">
        <v>88</v>
      </c>
      <c r="D6" s="59" t="s">
        <v>117</v>
      </c>
    </row>
    <row r="7" spans="1:4">
      <c r="A7" s="72"/>
      <c r="B7" s="12" t="s">
        <v>106</v>
      </c>
      <c r="C7" s="49" t="s">
        <v>88</v>
      </c>
      <c r="D7" s="1"/>
    </row>
    <row r="8" spans="1:4">
      <c r="A8" s="72"/>
      <c r="B8" s="12" t="s">
        <v>107</v>
      </c>
      <c r="C8" s="49" t="s">
        <v>88</v>
      </c>
      <c r="D8" s="1"/>
    </row>
    <row r="9" spans="1:4">
      <c r="A9" s="72"/>
      <c r="B9" s="58" t="s">
        <v>108</v>
      </c>
      <c r="C9" s="60" t="s">
        <v>88</v>
      </c>
      <c r="D9" s="59" t="s">
        <v>117</v>
      </c>
    </row>
    <row r="10" spans="1:4">
      <c r="A10" s="72"/>
      <c r="B10" s="55" t="s">
        <v>118</v>
      </c>
      <c r="C10" s="56" t="s">
        <v>96</v>
      </c>
      <c r="D10" s="57" t="s">
        <v>117</v>
      </c>
    </row>
    <row r="11" spans="1:4">
      <c r="A11" s="72"/>
      <c r="B11" s="58" t="s">
        <v>110</v>
      </c>
      <c r="C11" s="60" t="s">
        <v>109</v>
      </c>
      <c r="D11" s="59" t="s">
        <v>117</v>
      </c>
    </row>
    <row r="12" spans="1:4">
      <c r="A12" s="72"/>
      <c r="B12" s="12" t="s">
        <v>111</v>
      </c>
      <c r="C12" s="49" t="s">
        <v>88</v>
      </c>
      <c r="D12" s="1"/>
    </row>
    <row r="13" spans="1:4">
      <c r="A13" s="72"/>
      <c r="B13" s="12" t="s">
        <v>112</v>
      </c>
      <c r="C13" s="49" t="s">
        <v>88</v>
      </c>
      <c r="D13" s="1"/>
    </row>
    <row r="14" spans="1:4">
      <c r="A14" s="72"/>
      <c r="B14" s="58" t="s">
        <v>119</v>
      </c>
      <c r="C14" s="60" t="s">
        <v>88</v>
      </c>
      <c r="D14" s="59" t="s">
        <v>117</v>
      </c>
    </row>
    <row r="15" spans="1:4">
      <c r="A15" s="71" t="s">
        <v>78</v>
      </c>
      <c r="B15" s="12" t="s">
        <v>82</v>
      </c>
      <c r="C15" s="12" t="s">
        <v>88</v>
      </c>
      <c r="D15" s="1"/>
    </row>
    <row r="16" spans="1:4">
      <c r="A16" s="72"/>
      <c r="B16" s="12" t="s">
        <v>84</v>
      </c>
      <c r="C16" s="12" t="s">
        <v>88</v>
      </c>
      <c r="D16" s="1"/>
    </row>
    <row r="17" spans="1:4">
      <c r="A17" s="72"/>
      <c r="B17" s="12" t="s">
        <v>85</v>
      </c>
      <c r="C17" s="12" t="s">
        <v>88</v>
      </c>
      <c r="D17" s="1"/>
    </row>
    <row r="18" spans="1:4">
      <c r="A18" s="72"/>
      <c r="B18" s="12" t="s">
        <v>86</v>
      </c>
      <c r="C18" s="12" t="s">
        <v>88</v>
      </c>
      <c r="D18" s="1"/>
    </row>
    <row r="19" spans="1:4">
      <c r="A19" s="72"/>
      <c r="B19" s="12" t="s">
        <v>83</v>
      </c>
      <c r="C19" s="12" t="s">
        <v>88</v>
      </c>
      <c r="D19" s="1"/>
    </row>
    <row r="20" spans="1:4">
      <c r="A20" s="72"/>
      <c r="B20" s="12" t="s">
        <v>87</v>
      </c>
      <c r="C20" s="12" t="s">
        <v>88</v>
      </c>
      <c r="D20" s="1"/>
    </row>
    <row r="21" spans="1:4">
      <c r="A21" s="72"/>
      <c r="B21" s="12" t="s">
        <v>89</v>
      </c>
      <c r="C21" s="12" t="s">
        <v>88</v>
      </c>
      <c r="D21" s="1"/>
    </row>
    <row r="22" spans="1:4">
      <c r="A22" s="72"/>
      <c r="B22" s="12" t="s">
        <v>90</v>
      </c>
      <c r="C22" s="12" t="s">
        <v>88</v>
      </c>
      <c r="D22" s="1"/>
    </row>
    <row r="23" spans="1:4">
      <c r="A23" s="73"/>
      <c r="B23" s="12" t="s">
        <v>91</v>
      </c>
      <c r="C23" s="12" t="s">
        <v>88</v>
      </c>
      <c r="D23" s="1"/>
    </row>
    <row r="24" spans="1:4">
      <c r="A24" s="71" t="s">
        <v>79</v>
      </c>
      <c r="B24" s="12" t="s">
        <v>92</v>
      </c>
      <c r="C24" s="12" t="s">
        <v>88</v>
      </c>
      <c r="D24" s="1"/>
    </row>
    <row r="25" spans="1:4">
      <c r="A25" s="73"/>
      <c r="B25" s="12" t="s">
        <v>120</v>
      </c>
      <c r="C25" s="12" t="s">
        <v>88</v>
      </c>
      <c r="D25" s="1"/>
    </row>
    <row r="26" spans="1:4">
      <c r="A26" s="74" t="s">
        <v>80</v>
      </c>
      <c r="B26" s="12" t="s">
        <v>93</v>
      </c>
      <c r="C26" s="12" t="s">
        <v>88</v>
      </c>
      <c r="D26" s="1"/>
    </row>
    <row r="27" spans="1:4">
      <c r="A27" s="72"/>
      <c r="B27" s="12" t="s">
        <v>99</v>
      </c>
      <c r="C27" s="12" t="s">
        <v>88</v>
      </c>
      <c r="D27" s="1"/>
    </row>
    <row r="28" spans="1:4">
      <c r="A28" s="72"/>
      <c r="B28" s="12" t="s">
        <v>95</v>
      </c>
      <c r="C28" s="48" t="s">
        <v>96</v>
      </c>
      <c r="D28" s="1"/>
    </row>
    <row r="29" spans="1:4">
      <c r="A29" s="72"/>
      <c r="B29" s="12" t="s">
        <v>97</v>
      </c>
      <c r="C29" s="48" t="s">
        <v>96</v>
      </c>
      <c r="D29" s="1"/>
    </row>
    <row r="30" spans="1:4">
      <c r="A30" s="73"/>
      <c r="B30" s="12" t="s">
        <v>98</v>
      </c>
      <c r="C30" s="48" t="s">
        <v>96</v>
      </c>
      <c r="D30" s="1"/>
    </row>
    <row r="31" spans="1:4">
      <c r="A31" s="12" t="s">
        <v>81</v>
      </c>
      <c r="B31" s="12" t="s">
        <v>100</v>
      </c>
      <c r="C31" s="12" t="s">
        <v>88</v>
      </c>
      <c r="D31" s="1"/>
    </row>
    <row r="32" spans="1:4">
      <c r="A32" s="74" t="s">
        <v>113</v>
      </c>
      <c r="B32" s="12" t="s">
        <v>114</v>
      </c>
      <c r="C32" s="12" t="s">
        <v>88</v>
      </c>
      <c r="D32" s="1"/>
    </row>
    <row r="33" spans="1:4">
      <c r="A33" s="72"/>
      <c r="B33" s="12" t="s">
        <v>115</v>
      </c>
      <c r="C33" s="12" t="s">
        <v>88</v>
      </c>
      <c r="D33" s="1"/>
    </row>
    <row r="34" spans="1:4">
      <c r="A34" s="73"/>
      <c r="B34" s="12" t="s">
        <v>116</v>
      </c>
      <c r="C34" s="48" t="s">
        <v>96</v>
      </c>
      <c r="D34" s="1"/>
    </row>
  </sheetData>
  <mergeCells count="5">
    <mergeCell ref="A2:A14"/>
    <mergeCell ref="A15:A23"/>
    <mergeCell ref="A24:A25"/>
    <mergeCell ref="A26:A30"/>
    <mergeCell ref="A32:A3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109預算</vt:lpstr>
      <vt:lpstr>109額外財源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2020-08-14T04:17:28Z</cp:lastPrinted>
  <dcterms:created xsi:type="dcterms:W3CDTF">2020-08-14T00:51:00Z</dcterms:created>
  <dcterms:modified xsi:type="dcterms:W3CDTF">2020-09-09T01:59:10Z</dcterms:modified>
</cp:coreProperties>
</file>